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<sst xmlns="http://schemas.openxmlformats.org/spreadsheetml/2006/main" count="30" uniqueCount="30">
  <si>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</si>
  <si>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TEI130</t>
  </si>
  <si>
    <t xml:space="preserve">U</t>
  </si>
  <si>
    <t xml:space="preserve">Luminaire carré, avec lampe LED. Installation encastrée.</t>
  </si>
  <si>
    <r>
      <rPr>
        <sz val="8.25"/>
        <color rgb="FF000000"/>
        <rFont val="Arial"/>
        <family val="2"/>
      </rPr>
      <t xml:space="preserve">Luminaire carré de plafond, en tôle d'acier, finition thermo-émaillée, de couleur blanche finition mate, non réglable, de 24 W, alimentation à 220/240 V et 50-60 Hz, de 597x597x63 mm, avec quatre lampes LED LED830, température de couleur 3000 K, optique constitué de réflecteur recouvert avec aluminium vaporisé, finition très brillante, à rendement élevé, faisceau de lumière extensif 72°, cadre de recouvrement, taux d'éblouissement unifié inférieur à 19, indice de reproduction chromatique supérieure à 80, flux lumineux 2393 lumens, degré de protection IP40, avec éléments de fixation pour faux plafond en plâtre ou en plaques de plâtre, ventouse pour une installation rapide et pour l'inspection du luminaire. Installation encastrée. Le prix ne comprend pas les travaux auxiliaires de maçonnerie pour installations.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</si>
  <si>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</si>
  <si>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</si>
  <si>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</si>
  <si>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</si>
  <si>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</si>
  <si>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</si>
  <si>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mt34lle091aa</t>
  </si>
  <si>
    <t xml:space="preserve">Luminaire carré de plafond, en tôle d'acier, finition thermo-émaillée, de couleur blanche finition mate, non réglable, de 24 W, alimentation à 220/240 V et 50-60 Hz, de 597x597x63 mm, avec quatre lampes LED LED830, température de couleur 3000 K, optique constitué de réflecteur recouvert avec aluminium vaporisé, finition très brillante, à rendement élevé, faisceau de lumière extensif 72°, cadre de recouvrement, taux d'éblouissement unifié inférieur à 19, indice de reproduction chromatique supérieure à 80, flux lumineux 2393 lumens, degré de protection IP40, à encastrer.</t>
  </si>
  <si>
    <t xml:space="preserve">U</t>
  </si>
  <si>
    <t xml:space="preserve">mt34lle097a</t>
  </si>
  <si>
    <t xml:space="preserve">Éléments de fixation pour faux plafond en plâtre ou en plaques de plâtre.</t>
  </si>
  <si>
    <t xml:space="preserve">U</t>
  </si>
  <si>
    <t xml:space="preserve">mt34lle099a</t>
  </si>
  <si>
    <t xml:space="preserve">Ventouse pour une installation rapide et pour l'inspection du luminaire.</t>
  </si>
  <si>
    <t xml:space="preserve">U</t>
  </si>
  <si>
    <t xml:space="preserve">mo003</t>
  </si>
  <si>
    <t xml:space="preserve">Compagnon professionnel III/CP2 électricien.</t>
  </si>
  <si>
    <t xml:space="preserve">h</t>
  </si>
  <si>
    <t xml:space="preserve">mo102</t>
  </si>
  <si>
    <t xml:space="preserve">Ouvrier professionnel II/OP électricien.</t>
  </si>
  <si>
    <t xml:space="preserve">h</t>
  </si>
  <si>
    <t xml:space="preserve">Frais de chantier des unités d'ouvrage</t>
  </si>
  <si>
    <t xml:space="preserve">%</t>
  </si>
  <si>
    <t xml:space="preserve">Coût d'entretien décennal: 116.640,81F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</si>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</sst>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4.93" customWidth="1"/>
    <col min="3" max="3" width="77.35"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76.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76.50" thickBot="1" customHeight="1">
      <c r="A9" s="7" t="s">
        <v>11</v>
      </c>
      <c r="B9" s="7"/>
      <c r="C9" s="7" t="s">
        <v>12</v>
      </c>
      <c r="D9" s="9">
        <v>1</v>
      </c>
      <c r="E9" s="11" t="s">
        <v>13</v>
      </c>
      <c r="F9" s="13">
        <v>189991</v>
      </c>
      <c r="G9" s="13">
        <f ca="1">ROUND(INDIRECT(ADDRESS(ROW()+(0), COLUMN()+(-3), 1))*INDIRECT(ADDRESS(ROW()+(0), COLUMN()+(-1), 1)), 2)</f>
        <v>189991</v>
      </c>
    </row>
    <row r="10" spans="1:7" ht="13.50" thickBot="1" customHeight="1">
      <c r="A10" s="14" t="s">
        <v>14</v>
      </c>
      <c r="B10" s="14"/>
      <c r="C10" s="14" t="s">
        <v>15</v>
      </c>
      <c r="D10" s="15">
        <v>1</v>
      </c>
      <c r="E10" s="16" t="s">
        <v>16</v>
      </c>
      <c r="F10" s="17">
        <v>16802.2</v>
      </c>
      <c r="G10" s="17">
        <f ca="1">ROUND(INDIRECT(ADDRESS(ROW()+(0), COLUMN()+(-3), 1))*INDIRECT(ADDRESS(ROW()+(0), COLUMN()+(-1), 1)), 2)</f>
        <v>16802.2</v>
      </c>
    </row>
    <row r="11" spans="1:7" ht="13.50" thickBot="1" customHeight="1">
      <c r="A11" s="14" t="s">
        <v>17</v>
      </c>
      <c r="B11" s="14"/>
      <c r="C11" s="14" t="s">
        <v>18</v>
      </c>
      <c r="D11" s="15">
        <v>1</v>
      </c>
      <c r="E11" s="16" t="s">
        <v>19</v>
      </c>
      <c r="F11" s="17">
        <v>77884.7</v>
      </c>
      <c r="G11" s="17">
        <f ca="1">ROUND(INDIRECT(ADDRESS(ROW()+(0), COLUMN()+(-3), 1))*INDIRECT(ADDRESS(ROW()+(0), COLUMN()+(-1), 1)), 2)</f>
        <v>77884.7</v>
      </c>
    </row>
    <row r="12" spans="1:7" ht="13.50" thickBot="1" customHeight="1">
      <c r="A12" s="14" t="s">
        <v>20</v>
      </c>
      <c r="B12" s="14"/>
      <c r="C12" s="14" t="s">
        <v>21</v>
      </c>
      <c r="D12" s="15">
        <v>0.348</v>
      </c>
      <c r="E12" s="16" t="s">
        <v>22</v>
      </c>
      <c r="F12" s="17">
        <v>2135.8</v>
      </c>
      <c r="G12" s="17">
        <f ca="1">ROUND(INDIRECT(ADDRESS(ROW()+(0), COLUMN()+(-3), 1))*INDIRECT(ADDRESS(ROW()+(0), COLUMN()+(-1), 1)), 2)</f>
        <v>743.26</v>
      </c>
    </row>
    <row r="13" spans="1:7" ht="13.50" thickBot="1" customHeight="1">
      <c r="A13" s="14" t="s">
        <v>23</v>
      </c>
      <c r="B13" s="14"/>
      <c r="C13" s="18" t="s">
        <v>24</v>
      </c>
      <c r="D13" s="19">
        <v>0.348</v>
      </c>
      <c r="E13" s="20" t="s">
        <v>25</v>
      </c>
      <c r="F13" s="21">
        <v>1330.26</v>
      </c>
      <c r="G13" s="21">
        <f ca="1">ROUND(INDIRECT(ADDRESS(ROW()+(0), COLUMN()+(-3), 1))*INDIRECT(ADDRESS(ROW()+(0), COLUMN()+(-1), 1)), 2)</f>
        <v>462.93</v>
      </c>
    </row>
    <row r="14" spans="1:7" ht="13.50" thickBot="1" customHeight="1">
      <c r="A14" s="18"/>
      <c r="B14" s="18"/>
      <c r="C14" s="5" t="s">
        <v>26</v>
      </c>
      <c r="D14" s="22">
        <v>2</v>
      </c>
      <c r="E14" s="23" t="s">
        <v>27</v>
      </c>
      <c r="F14" s="24">
        <f ca="1">ROUND(SUM(INDIRECT(ADDRESS(ROW()+(-1), COLUMN()+(1), 1)),INDIRECT(ADDRESS(ROW()+(-2), COLUMN()+(1), 1)),INDIRECT(ADDRESS(ROW()+(-3), COLUMN()+(1), 1)),INDIRECT(ADDRESS(ROW()+(-4), COLUMN()+(1), 1)),INDIRECT(ADDRESS(ROW()+(-5), COLUMN()+(1), 1))), 2)</f>
        <v>285884</v>
      </c>
      <c r="G14" s="24">
        <f ca="1">ROUND(INDIRECT(ADDRESS(ROW()+(0), COLUMN()+(-3), 1))*INDIRECT(ADDRESS(ROW()+(0), COLUMN()+(-1), 1))/100, 2)</f>
        <v>5717.69</v>
      </c>
    </row>
    <row r="15" spans="1:7" ht="13.50" thickBot="1" customHeight="1">
      <c r="A15" s="25" t="s">
        <v>28</v>
      </c>
      <c r="B15" s="25"/>
      <c r="C15" s="26"/>
      <c r="D15" s="26"/>
      <c r="E15" s="27"/>
      <c r="F15" s="25" t="s">
        <v>29</v>
      </c>
      <c r="G15" s="28">
        <f ca="1">ROUND(SUM(INDIRECT(ADDRESS(ROW()+(-1), COLUMN()+(0), 1)),INDIRECT(ADDRESS(ROW()+(-2), COLUMN()+(0), 1)),INDIRECT(ADDRESS(ROW()+(-3), COLUMN()+(0), 1)),INDIRECT(ADDRESS(ROW()+(-4), COLUMN()+(0), 1)),INDIRECT(ADDRESS(ROW()+(-5), COLUMN()+(0), 1)),INDIRECT(ADDRESS(ROW()+(-6), COLUMN()+(0), 1))), 2)</f>
        <v>291602</v>
      </c>
    </row>
  </sheetData>
  <mergeCells count="11">
    <mergeCell ref="A1:G1"/>
    <mergeCell ref="C3:G3"/>
    <mergeCell ref="A5:G5"/>
    <mergeCell ref="A8:B8"/>
    <mergeCell ref="A9:B9"/>
    <mergeCell ref="A10:B10"/>
    <mergeCell ref="A11:B11"/>
    <mergeCell ref="A12:B12"/>
    <mergeCell ref="A13:B13"/>
    <mergeCell ref="A14:B14"/>
    <mergeCell ref="A15:D15"/>
  </mergeCells>
  <pageMargins left="0.147638" right="0.147638" top="0.206693" bottom="0.206693" header="0.0" footer="0.0"/>
  <pageSetup paperSize="9" orientation="portrait"/>
  <rowBreaks count="0" manualBreakCount="0">
    </rowBreaks>
</worksheet>
</file>