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<sst xmlns="http://schemas.openxmlformats.org/spreadsheetml/2006/main" count="33" uniqueCount="33">
  <si>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</si>
  <si>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AAO050</t>
  </si>
  <si>
    <t xml:space="preserve">U</t>
  </si>
  <si>
    <t xml:space="preserve">Regard de drainage préfabriqué, en polyéthylène haute densité.</t>
  </si>
  <si>
    <r>
      <rPr>
        <sz val="8.25"/>
        <color rgb="FF000000"/>
        <rFont val="Arial"/>
        <family val="2"/>
      </rPr>
      <t xml:space="preserve">Regard de drainage préfabriqué en polyéthylène haute densité, de 1,5 m de hauteur et 1,00 m de diamètre extérieur, avec deux arrivées de 250 mm de diamètre, à fermeture avec cadre et couvercle en fonte classe D-400 selon NF EN 124, installé dans revêtement de rues, y compris celles piétonnes, ou zones de stationnement pour tout type de véhicules; sur dallage de 25 cm d'épaisseur en béton armé BCN: CPJ-CEM II/A 32,5 ES - TP - B 30 - 15/25 - E: 5b - BA - P 18-305 légèrement armé avec un treillis soudé 150x300 mm et Ø 8,0-7,0 mm en acier FE E 500. Comprend le matériau pour connexions et arrêts et le matériau élastomère por l'ajustement entre le couvercle et le cadre. Le prix ne comprend l'excavation, les pompes de dénoyage ni le remblai périphérique postérieur avec matériau de drainage.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</si>
  <si>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</si>
  <si>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</si>
  <si>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</si>
  <si>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</si>
  <si>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</si>
  <si>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</si>
  <si>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mt10haf040tjhi</t>
  </si>
  <si>
    <t xml:space="preserve">Béton prêt à l'emploi BCN: CPJ-CEM II/A 32,5 ES - TP - B 30 - 15/25 - E: 5b - BA - P 18-305.</t>
  </si>
  <si>
    <t xml:space="preserve">m³</t>
  </si>
  <si>
    <t xml:space="preserve">mt07ame100ggh</t>
  </si>
  <si>
    <t xml:space="preserve">Treillis soudé 150x300 mm, fils porteurs de 8 mm de diamètre et fils de répartition de 7 mm de diamètre, en acier Fe E 500.</t>
  </si>
  <si>
    <t xml:space="preserve">m²</t>
  </si>
  <si>
    <t xml:space="preserve">mt46pdp010k</t>
  </si>
  <si>
    <t xml:space="preserve">Regard de drainage préfabriqué en polyéthylène haute densité, de 1,5 m de hauteur totale, composé de base plane; corps de tube annelé à fentes transversales et à double paroi, série SN-4, rigidité annulaire nominale 4 kN/m² et 1000 mm de diamètre extérieur; cône de réduction; escalier formé d'échelons et deux arrivées de 250 mm de diamètre soudées au corps du puits.</t>
  </si>
  <si>
    <t xml:space="preserve">U</t>
  </si>
  <si>
    <t xml:space="preserve">mt46tpr010q</t>
  </si>
  <si>
    <t xml:space="preserve">Couvercle circulaire avec blocage via trois languettes et cadre en fonte ductile de 850 mm de diamètre extérieur et 100 mm de hauteur, passage libre de 600 mm, pour puits, classe D-400 selon NF EN 124. Couvercle revêtu d'une peinture bitumineuse et un cadre pourvu d'un joint d'insonorisation en polyéthylène et d'un dispositif antivol.</t>
  </si>
  <si>
    <t xml:space="preserve">U</t>
  </si>
  <si>
    <t xml:space="preserve">mo020</t>
  </si>
  <si>
    <t xml:space="preserve">Compagnon professionnel III/CP2 construction.</t>
  </si>
  <si>
    <t xml:space="preserve">h</t>
  </si>
  <si>
    <t xml:space="preserve">mo113</t>
  </si>
  <si>
    <t xml:space="preserve">Ouvrier d'exécution I/OE1 construction.</t>
  </si>
  <si>
    <t xml:space="preserve">h</t>
  </si>
  <si>
    <t xml:space="preserve">Frais de chantier des unités d'ouvrage</t>
  </si>
  <si>
    <t xml:space="preserve">%</t>
  </si>
  <si>
    <t xml:space="preserve">Coût d'entretien décennal: 50.981,70F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</si>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</sst>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4.93" customWidth="1"/>
    <col min="3" max="3" width="1.36" customWidth="1"/>
    <col min="4" max="4" width="73.10" customWidth="1"/>
    <col min="5" max="5" width="8.16" customWidth="1"/>
    <col min="6" max="6" width="5.44" customWidth="1"/>
    <col min="7" max="7" width="14.96" customWidth="1"/>
    <col min="8" max="8" width="12.07"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76.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0.45</v>
      </c>
      <c r="F9" s="11" t="s">
        <v>13</v>
      </c>
      <c r="G9" s="13">
        <v>87809.9</v>
      </c>
      <c r="H9" s="13">
        <f ca="1">ROUND(INDIRECT(ADDRESS(ROW()+(0), COLUMN()+(-3), 1))*INDIRECT(ADDRESS(ROW()+(0), COLUMN()+(-1), 1)), 2)</f>
        <v>39514.5</v>
      </c>
    </row>
    <row r="10" spans="1:8" ht="24.00" thickBot="1" customHeight="1">
      <c r="A10" s="14" t="s">
        <v>14</v>
      </c>
      <c r="B10" s="14"/>
      <c r="C10" s="14"/>
      <c r="D10" s="14" t="s">
        <v>15</v>
      </c>
      <c r="E10" s="15">
        <v>1.75</v>
      </c>
      <c r="F10" s="16" t="s">
        <v>16</v>
      </c>
      <c r="G10" s="17">
        <v>2790.59</v>
      </c>
      <c r="H10" s="17">
        <f ca="1">ROUND(INDIRECT(ADDRESS(ROW()+(0), COLUMN()+(-3), 1))*INDIRECT(ADDRESS(ROW()+(0), COLUMN()+(-1), 1)), 2)</f>
        <v>4883.53</v>
      </c>
    </row>
    <row r="11" spans="1:8" ht="55.50" thickBot="1" customHeight="1">
      <c r="A11" s="14" t="s">
        <v>17</v>
      </c>
      <c r="B11" s="14"/>
      <c r="C11" s="14"/>
      <c r="D11" s="14" t="s">
        <v>18</v>
      </c>
      <c r="E11" s="15">
        <v>1</v>
      </c>
      <c r="F11" s="16" t="s">
        <v>19</v>
      </c>
      <c r="G11" s="17">
        <v>850227</v>
      </c>
      <c r="H11" s="17">
        <f ca="1">ROUND(INDIRECT(ADDRESS(ROW()+(0), COLUMN()+(-3), 1))*INDIRECT(ADDRESS(ROW()+(0), COLUMN()+(-1), 1)), 2)</f>
        <v>850227</v>
      </c>
    </row>
    <row r="12" spans="1:8" ht="45.00" thickBot="1" customHeight="1">
      <c r="A12" s="14" t="s">
        <v>20</v>
      </c>
      <c r="B12" s="14"/>
      <c r="C12" s="14"/>
      <c r="D12" s="14" t="s">
        <v>21</v>
      </c>
      <c r="E12" s="15">
        <v>1</v>
      </c>
      <c r="F12" s="16" t="s">
        <v>22</v>
      </c>
      <c r="G12" s="17">
        <v>100486</v>
      </c>
      <c r="H12" s="17">
        <f ca="1">ROUND(INDIRECT(ADDRESS(ROW()+(0), COLUMN()+(-3), 1))*INDIRECT(ADDRESS(ROW()+(0), COLUMN()+(-1), 1)), 2)</f>
        <v>100486</v>
      </c>
    </row>
    <row r="13" spans="1:8" ht="13.50" thickBot="1" customHeight="1">
      <c r="A13" s="14" t="s">
        <v>23</v>
      </c>
      <c r="B13" s="14"/>
      <c r="C13" s="14"/>
      <c r="D13" s="14" t="s">
        <v>24</v>
      </c>
      <c r="E13" s="15">
        <v>1.348</v>
      </c>
      <c r="F13" s="16" t="s">
        <v>25</v>
      </c>
      <c r="G13" s="17">
        <v>2078.52</v>
      </c>
      <c r="H13" s="17">
        <f ca="1">ROUND(INDIRECT(ADDRESS(ROW()+(0), COLUMN()+(-3), 1))*INDIRECT(ADDRESS(ROW()+(0), COLUMN()+(-1), 1)), 2)</f>
        <v>2801.84</v>
      </c>
    </row>
    <row r="14" spans="1:8" ht="13.50" thickBot="1" customHeight="1">
      <c r="A14" s="14" t="s">
        <v>26</v>
      </c>
      <c r="B14" s="14"/>
      <c r="C14" s="14"/>
      <c r="D14" s="18" t="s">
        <v>27</v>
      </c>
      <c r="E14" s="19">
        <v>1.348</v>
      </c>
      <c r="F14" s="20" t="s">
        <v>28</v>
      </c>
      <c r="G14" s="21">
        <v>1282.03</v>
      </c>
      <c r="H14" s="21">
        <f ca="1">ROUND(INDIRECT(ADDRESS(ROW()+(0), COLUMN()+(-3), 1))*INDIRECT(ADDRESS(ROW()+(0), COLUMN()+(-1), 1)), 2)</f>
        <v>1728.18</v>
      </c>
    </row>
    <row r="15" spans="1:8" ht="13.50" thickBot="1" customHeight="1">
      <c r="A15" s="18"/>
      <c r="B15" s="18"/>
      <c r="C15" s="18"/>
      <c r="D15" s="5" t="s">
        <v>29</v>
      </c>
      <c r="E15" s="22">
        <v>2</v>
      </c>
      <c r="F15" s="23" t="s">
        <v>30</v>
      </c>
      <c r="G15" s="24">
        <f ca="1">ROUND(SUM(INDIRECT(ADDRESS(ROW()+(-1), COLUMN()+(1), 1)),INDIRECT(ADDRESS(ROW()+(-2), COLUMN()+(1), 1)),INDIRECT(ADDRESS(ROW()+(-3), COLUMN()+(1), 1)),INDIRECT(ADDRESS(ROW()+(-4), COLUMN()+(1), 1)),INDIRECT(ADDRESS(ROW()+(-5), COLUMN()+(1), 1)),INDIRECT(ADDRESS(ROW()+(-6), COLUMN()+(1), 1))), 2)</f>
        <v>999641</v>
      </c>
      <c r="H15" s="24">
        <f ca="1">ROUND(INDIRECT(ADDRESS(ROW()+(0), COLUMN()+(-3), 1))*INDIRECT(ADDRESS(ROW()+(0), COLUMN()+(-1), 1))/100, 2)</f>
        <v>19992.8</v>
      </c>
    </row>
    <row r="16" spans="1:8" ht="13.50" thickBot="1" customHeight="1">
      <c r="A16" s="25" t="s">
        <v>31</v>
      </c>
      <c r="B16" s="25"/>
      <c r="C16" s="25"/>
      <c r="D16" s="26"/>
      <c r="E16" s="26"/>
      <c r="F16" s="27"/>
      <c r="G16" s="25" t="s">
        <v>32</v>
      </c>
      <c r="H16" s="28">
        <f ca="1">ROUND(SUM(INDIRECT(ADDRESS(ROW()+(-1), COLUMN()+(0), 1)),INDIRECT(ADDRESS(ROW()+(-2), COLUMN()+(0), 1)),INDIRECT(ADDRESS(ROW()+(-3), COLUMN()+(0), 1)),INDIRECT(ADDRESS(ROW()+(-4), COLUMN()+(0), 1)),INDIRECT(ADDRESS(ROW()+(-5), COLUMN()+(0), 1)),INDIRECT(ADDRESS(ROW()+(-6), COLUMN()+(0), 1)),INDIRECT(ADDRESS(ROW()+(-7), COLUMN()+(0), 1))), 2)</f>
        <v>1.01963e+006</v>
      </c>
    </row>
  </sheetData>
  <mergeCells count="12">
    <mergeCell ref="A1:H1"/>
    <mergeCell ref="C3:H3"/>
    <mergeCell ref="A5:H5"/>
    <mergeCell ref="A8:C8"/>
    <mergeCell ref="A9:C9"/>
    <mergeCell ref="A10:C10"/>
    <mergeCell ref="A11:C11"/>
    <mergeCell ref="A12:C12"/>
    <mergeCell ref="A13:C13"/>
    <mergeCell ref="A14:C14"/>
    <mergeCell ref="A15:C15"/>
    <mergeCell ref="A16:E16"/>
  </mergeCells>
  <pageMargins left="0.147638" right="0.147638" top="0.206693" bottom="0.206693" header="0.0" footer="0.0"/>
  <pageSetup paperSize="9" orientation="portrait"/>
  <rowBreaks count="0" manualBreakCount="0">
    </rowBreaks>
</worksheet>
</file>