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<sst xmlns="http://schemas.openxmlformats.org/spreadsheetml/2006/main" count="30" uniqueCount="30">
  <si>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</si>
  <si>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EMC020</t>
  </si>
  <si>
    <t xml:space="preserve">U</t>
  </si>
  <si>
    <t xml:space="preserve">Menuiserie extérieure en PVC "KÖMMERLING".</t>
  </si>
  <si>
    <r>
      <rPr>
        <sz val="8.25"/>
        <color rgb="FF000000"/>
        <rFont val="Arial"/>
        <family val="2"/>
      </rPr>
      <t xml:space="preserve">Fenêtre en PVC, série Eurofutur 70 "KÖMMERLING", deux vantaux battants s'ouvrant vers l'intérieur, dimensions 800x400 mm, composée d'un cadre, d'un vantail et de parcloses, finition standard sur les deux faces, couleur WSWS Blanco, profilés de 70 mm de largeur, fabriqués avec la formulation Greenline®, sans plomb ni stabilisants lourds, soudures en angle, qui incorporent cinq lames intérieures, tant dans la section du vantail que dans celle du cadre, pour améliorer l'isolation thermique; dormant avec pente de 5% pour faciliter l'évacuation; avec renforts intérieurs, joints d'étanchéité en EPDM poignée et ferrures, selon NF EN 14351-1; transmittance thermique du cadre: Uh,m = à partir de 1,3 W/(m²K); épaisseur maximale du vitrage: 40 mm; constituée d'un cadre, de vantaux, de charnières et de poignées, d'éléments d'étanchéité et d'accessoires homologués, avec classification à la perméabilité à l'air classe 4, selon NF EN 12207, classification à l'étanchéité à l'eau classe E1650, selon NF EN 12208, et classification à la résistance à la charge du vent classe C5, selon NF EN 12210, sans précadre et sans volet roulant. Comprend les pattes de fixation, le mastic adhésif et le silicone neutre pour le scellement des joints périphériques extérieur et intérieur, entre la menuiserie et l'ouvrage. Le prix ne comprend pas la mise en place sur site de la menuiserie.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</si>
  <si>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</si>
  <si>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</si>
  <si>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</si>
  <si>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</si>
  <si>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</si>
  <si>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</si>
  <si>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mt24kom030aaaa</t>
  </si>
  <si>
    <t xml:space="preserve">Fenêtre en PVC, série Eurofutur 70 "KÖMMERLING", deux vantaux battants s'ouvrant vers l'intérieur, dimensions 800x400 mm, composée d'un cadre, d'un vantail et de parcloses, finition standard sur les deux faces, couleur WSWS Blanco, profilés de 70 mm de largeur, fabriqués avec la formulation Greenline®, sans plomb ni stabilisants lourds, soudures en angle, qui incorporent cinq lames intérieures, tant dans la section du vantail que dans celle du cadre, pour améliorer l'isolation thermique; dormant avec pente de 5% pour faciliter l'évacuation; avec renforts intérieurs, joints d'étanchéité en EPDM poignée et ferrures, selon NF EN 14351-1; transmittance thermique du cadre: Uh,m = à partir de 1,3 W/(m²K); épaisseur maximale du vitrage: 40 mm, avec classification à la perméabilité à l'air classe 4, selon NF EN 12207, classification à l'étanchéité à l'eau classe E1650, selon NF EN 12208, et classification à la résistance à la charge du vent classe C5, selon NF EN 12210. 10 ans de garantie du fabricant du profilé, pour la stabilité de la couleur, des dimensions et de la résistance à l'impact.</t>
  </si>
  <si>
    <t xml:space="preserve">U</t>
  </si>
  <si>
    <t xml:space="preserve">mt22www010a</t>
  </si>
  <si>
    <t xml:space="preserve">Cartouche de 290 ml de mastic adhésif monocomposant, neutre, super-élastique, à base de polymère MS, couleur blanche, avec résistance aux intempéries et aux rayons UV et élongation jusqu'à rupture 750%.</t>
  </si>
  <si>
    <t xml:space="preserve">U</t>
  </si>
  <si>
    <t xml:space="preserve">mt22www050a</t>
  </si>
  <si>
    <t xml:space="preserve">Cartouche de 300 ml de silicone neutre oxymique, à élasticité permanente et séchage rapide, couleur blanche, intervalle de température de travail de -60 à 150°C, avec résistance aux rayons UV, dureté Shore A approchée de 22, selon NF EN ISO 868 et élongation à la rupture &gt;= 800%, selon NF EN ISO 8339.</t>
  </si>
  <si>
    <t xml:space="preserve">U</t>
  </si>
  <si>
    <t xml:space="preserve">mo018</t>
  </si>
  <si>
    <t xml:space="preserve">Compagnon professionnel III/CP2 menuisier PVC et métal.</t>
  </si>
  <si>
    <t xml:space="preserve">h</t>
  </si>
  <si>
    <t xml:space="preserve">mo059</t>
  </si>
  <si>
    <t xml:space="preserve">Ouvrier professionnel II/OP menuisier PVC et métal.</t>
  </si>
  <si>
    <t xml:space="preserve">h</t>
  </si>
  <si>
    <t xml:space="preserve">Frais de chantier des unités d'ouvrage</t>
  </si>
  <si>
    <t xml:space="preserve">%</t>
  </si>
  <si>
    <t xml:space="preserve">Coût d'entretien décennal: 19.429,86F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</si>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</sst>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4.93" customWidth="1"/>
    <col min="3" max="3" width="2.21" customWidth="1"/>
    <col min="4" max="4" width="73.78"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18.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9.50" thickBot="1" customHeight="1">
      <c r="A9" s="7" t="s">
        <v>11</v>
      </c>
      <c r="B9" s="7"/>
      <c r="C9" s="7"/>
      <c r="D9" s="7" t="s">
        <v>12</v>
      </c>
      <c r="E9" s="9">
        <v>1</v>
      </c>
      <c r="F9" s="11" t="s">
        <v>13</v>
      </c>
      <c r="G9" s="13">
        <v>203899</v>
      </c>
      <c r="H9" s="13">
        <f ca="1">ROUND(INDIRECT(ADDRESS(ROW()+(0), COLUMN()+(-3), 1))*INDIRECT(ADDRESS(ROW()+(0), COLUMN()+(-1), 1)), 2)</f>
        <v>203899</v>
      </c>
    </row>
    <row r="10" spans="1:8" ht="34.50" thickBot="1" customHeight="1">
      <c r="A10" s="14" t="s">
        <v>14</v>
      </c>
      <c r="B10" s="14"/>
      <c r="C10" s="14"/>
      <c r="D10" s="14" t="s">
        <v>15</v>
      </c>
      <c r="E10" s="15">
        <v>0.408</v>
      </c>
      <c r="F10" s="16" t="s">
        <v>16</v>
      </c>
      <c r="G10" s="17">
        <v>4522.34</v>
      </c>
      <c r="H10" s="17">
        <f ca="1">ROUND(INDIRECT(ADDRESS(ROW()+(0), COLUMN()+(-3), 1))*INDIRECT(ADDRESS(ROW()+(0), COLUMN()+(-1), 1)), 2)</f>
        <v>1845.11</v>
      </c>
    </row>
    <row r="11" spans="1:8" ht="45.00" thickBot="1" customHeight="1">
      <c r="A11" s="14" t="s">
        <v>17</v>
      </c>
      <c r="B11" s="14"/>
      <c r="C11" s="14"/>
      <c r="D11" s="14" t="s">
        <v>18</v>
      </c>
      <c r="E11" s="15">
        <v>0.192</v>
      </c>
      <c r="F11" s="16" t="s">
        <v>19</v>
      </c>
      <c r="G11" s="17">
        <v>4043.61</v>
      </c>
      <c r="H11" s="17">
        <f ca="1">ROUND(INDIRECT(ADDRESS(ROW()+(0), COLUMN()+(-3), 1))*INDIRECT(ADDRESS(ROW()+(0), COLUMN()+(-1), 1)), 2)</f>
        <v>776.37</v>
      </c>
    </row>
    <row r="12" spans="1:8" ht="13.50" thickBot="1" customHeight="1">
      <c r="A12" s="14" t="s">
        <v>20</v>
      </c>
      <c r="B12" s="14"/>
      <c r="C12" s="14"/>
      <c r="D12" s="14" t="s">
        <v>21</v>
      </c>
      <c r="E12" s="15">
        <v>1.539</v>
      </c>
      <c r="F12" s="16" t="s">
        <v>22</v>
      </c>
      <c r="G12" s="17">
        <v>2411.88</v>
      </c>
      <c r="H12" s="17">
        <f ca="1">ROUND(INDIRECT(ADDRESS(ROW()+(0), COLUMN()+(-3), 1))*INDIRECT(ADDRESS(ROW()+(0), COLUMN()+(-1), 1)), 2)</f>
        <v>3711.88</v>
      </c>
    </row>
    <row r="13" spans="1:8" ht="13.50" thickBot="1" customHeight="1">
      <c r="A13" s="14" t="s">
        <v>23</v>
      </c>
      <c r="B13" s="14"/>
      <c r="C13" s="14"/>
      <c r="D13" s="18" t="s">
        <v>24</v>
      </c>
      <c r="E13" s="19">
        <v>0.93</v>
      </c>
      <c r="F13" s="20" t="s">
        <v>25</v>
      </c>
      <c r="G13" s="21">
        <v>1529.26</v>
      </c>
      <c r="H13" s="21">
        <f ca="1">ROUND(INDIRECT(ADDRESS(ROW()+(0), COLUMN()+(-3), 1))*INDIRECT(ADDRESS(ROW()+(0), COLUMN()+(-1), 1)), 2)</f>
        <v>1422.21</v>
      </c>
    </row>
    <row r="14" spans="1:8" ht="13.50" thickBot="1" customHeight="1">
      <c r="A14" s="18"/>
      <c r="B14" s="18"/>
      <c r="C14" s="18"/>
      <c r="D14" s="5" t="s">
        <v>26</v>
      </c>
      <c r="E14" s="22">
        <v>2</v>
      </c>
      <c r="F14" s="23" t="s">
        <v>27</v>
      </c>
      <c r="G14" s="24">
        <f ca="1">ROUND(SUM(INDIRECT(ADDRESS(ROW()+(-1), COLUMN()+(1), 1)),INDIRECT(ADDRESS(ROW()+(-2), COLUMN()+(1), 1)),INDIRECT(ADDRESS(ROW()+(-3), COLUMN()+(1), 1)),INDIRECT(ADDRESS(ROW()+(-4), COLUMN()+(1), 1)),INDIRECT(ADDRESS(ROW()+(-5), COLUMN()+(1), 1))), 2)</f>
        <v>211654</v>
      </c>
      <c r="H14" s="24">
        <f ca="1">ROUND(INDIRECT(ADDRESS(ROW()+(0), COLUMN()+(-3), 1))*INDIRECT(ADDRESS(ROW()+(0), COLUMN()+(-1), 1))/100, 2)</f>
        <v>4233.08</v>
      </c>
    </row>
    <row r="15" spans="1:8" ht="13.50" thickBot="1" customHeight="1">
      <c r="A15" s="25" t="s">
        <v>28</v>
      </c>
      <c r="B15" s="25"/>
      <c r="C15" s="25"/>
      <c r="D15" s="26"/>
      <c r="E15" s="26"/>
      <c r="F15" s="27"/>
      <c r="G15" s="25" t="s">
        <v>29</v>
      </c>
      <c r="H15" s="28">
        <f ca="1">ROUND(SUM(INDIRECT(ADDRESS(ROW()+(-1), COLUMN()+(0), 1)),INDIRECT(ADDRESS(ROW()+(-2), COLUMN()+(0), 1)),INDIRECT(ADDRESS(ROW()+(-3), COLUMN()+(0), 1)),INDIRECT(ADDRESS(ROW()+(-4), COLUMN()+(0), 1)),INDIRECT(ADDRESS(ROW()+(-5), COLUMN()+(0), 1)),INDIRECT(ADDRESS(ROW()+(-6), COLUMN()+(0), 1))), 2)</f>
        <v>215887</v>
      </c>
    </row>
  </sheetData>
  <mergeCells count="11">
    <mergeCell ref="A1:H1"/>
    <mergeCell ref="C3:H3"/>
    <mergeCell ref="A5:H5"/>
    <mergeCell ref="A8:C8"/>
    <mergeCell ref="A9:C9"/>
    <mergeCell ref="A10:C10"/>
    <mergeCell ref="A11:C11"/>
    <mergeCell ref="A12:C12"/>
    <mergeCell ref="A13:C13"/>
    <mergeCell ref="A14:C14"/>
    <mergeCell ref="A15:E15"/>
  </mergeCells>
  <pageMargins left="0.147638" right="0.147638" top="0.206693" bottom="0.206693" header="0.0" footer="0.0"/>
  <pageSetup paperSize="9" orientation="portrait"/>
  <rowBreaks count="0" manualBreakCount="0">
    </rowBreaks>
</worksheet>
</file>