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<sst xmlns="http://schemas.openxmlformats.org/spreadsheetml/2006/main" count="26" uniqueCount="26">
  <si>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</si>
  <si>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EMK040</t>
  </si>
  <si>
    <t xml:space="preserve">U</t>
  </si>
  <si>
    <t xml:space="preserve">Volet en PVC.</t>
  </si>
  <si>
    <r>
      <rPr>
        <b/>
        <sz val="7.80"/>
        <color rgb="FF000000"/>
        <rFont val="Arial"/>
        <family val="2"/>
      </rPr>
      <t xml:space="preserve">Fenêtre en PVC, un vantail à battant, type à persiennes, à lames fixes, système Vekasun 52 "VEKA", dimensions 300x600 mm, composée d'un cadre, d'un vantail, de lames et de parcloses, avec finition naturel, en couleur blanche</t>
    </r>
    <r>
      <rPr>
        <sz val="7.80"/>
        <color rgb="FF000000"/>
        <rFont val="Arial"/>
        <family val="2"/>
      </rPr>
      <t xml:space="preserve">, placée </t>
    </r>
    <r>
      <rPr>
        <b/>
        <sz val="7.80"/>
        <color rgb="FF000000"/>
        <rFont val="Arial"/>
        <family val="2"/>
      </rPr>
      <t xml:space="preserve">de fenêtre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</si>
  <si>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</si>
  <si>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</si>
  <si>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</si>
  <si>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</si>
  <si>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</si>
  <si>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</si>
  <si>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mt24dek010aa</t>
  </si>
  <si>
    <t xml:space="preserve">Fenêtre en PVC, un vantail à battant, type à persiennes, à lames fixes, système Vekasun 52 "VEKA", dimensions 300x600 mm, composée d'un cadre, d'un vantail, de lames et de parcloses, avec finition naturel, en couleur blanche, renforts intérieurs en acier galvanisé et mécanisme de fermeture par crémone.</t>
  </si>
  <si>
    <t xml:space="preserve">U</t>
  </si>
  <si>
    <t xml:space="preserve">mo017</t>
  </si>
  <si>
    <t xml:space="preserve">Compagnon professionnel III/CP2 menuisier PVC et métal.</t>
  </si>
  <si>
    <t xml:space="preserve">h</t>
  </si>
  <si>
    <t xml:space="preserve">mo057</t>
  </si>
  <si>
    <t xml:space="preserve">Ouvrier professionnel II/OP menuisier PVC et métal.</t>
  </si>
  <si>
    <t xml:space="preserve">h</t>
  </si>
  <si>
    <t xml:space="preserve">Moyens auxiliaires</t>
  </si>
  <si>
    <t xml:space="preserve">%</t>
  </si>
  <si>
    <t xml:space="preserve">Coûts indirects</t>
  </si>
  <si>
    <t xml:space="preserve">%</t>
  </si>
  <si>
    <t xml:space="preserve">Coût d'entretien décennal: 25.985,80F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</si>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</sst>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11.07" customWidth="1"/>
    <col min="3" max="3" width="21.71" customWidth="1"/>
    <col min="4" max="4" width="23.90" customWidth="1"/>
    <col min="5" max="5" width="7.29" customWidth="1"/>
    <col min="6" max="6" width="9.03" customWidth="1"/>
    <col min="7" max="7" width="5.39" customWidth="1"/>
    <col min="8" max="8" width="10.78" customWidth="1"/>
    <col min="9" max="9" width="5.25" customWidth="1"/>
    <col min="10" max="10" width="10.78"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5"/>
      <c r="F3" s="5"/>
      <c r="G3" s="5"/>
      <c r="H3" s="5"/>
      <c r="I3" s="5"/>
      <c r="J3" s="5"/>
    </row>
    <row r="4" spans="1:10" ht="21.6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50.40" thickBot="1" customHeight="1">
      <c r="A8" s="10" t="s">
        <v>11</v>
      </c>
      <c r="B8" s="10" t="s">
        <v>12</v>
      </c>
      <c r="C8" s="10"/>
      <c r="D8" s="10"/>
      <c r="E8" s="10"/>
      <c r="F8" s="12">
        <v>1.000000</v>
      </c>
      <c r="G8" s="14" t="s">
        <v>13</v>
      </c>
      <c r="H8" s="16">
        <v>96061.240000</v>
      </c>
      <c r="I8" s="16"/>
      <c r="J8" s="16">
        <f ca="1">ROUND(INDIRECT(ADDRESS(ROW()+(0), COLUMN()+(-4), 1))*INDIRECT(ADDRESS(ROW()+(0), COLUMN()+(-2), 1)), 2)</f>
        <v>96061.240000</v>
      </c>
    </row>
    <row r="9" spans="1:10" ht="12.00" thickBot="1" customHeight="1">
      <c r="A9" s="17" t="s">
        <v>14</v>
      </c>
      <c r="B9" s="17" t="s">
        <v>15</v>
      </c>
      <c r="C9" s="17"/>
      <c r="D9" s="17"/>
      <c r="E9" s="17"/>
      <c r="F9" s="18">
        <v>1.430000</v>
      </c>
      <c r="G9" s="19" t="s">
        <v>16</v>
      </c>
      <c r="H9" s="20">
        <v>1539.980000</v>
      </c>
      <c r="I9" s="20"/>
      <c r="J9" s="20">
        <f ca="1">ROUND(INDIRECT(ADDRESS(ROW()+(0), COLUMN()+(-4), 1))*INDIRECT(ADDRESS(ROW()+(0), COLUMN()+(-2), 1)), 2)</f>
        <v>2202.170000</v>
      </c>
    </row>
    <row r="10" spans="1:10" ht="12.00" thickBot="1" customHeight="1">
      <c r="A10" s="17" t="s">
        <v>17</v>
      </c>
      <c r="B10" s="21" t="s">
        <v>18</v>
      </c>
      <c r="C10" s="21"/>
      <c r="D10" s="21"/>
      <c r="E10" s="21"/>
      <c r="F10" s="22">
        <v>0.715000</v>
      </c>
      <c r="G10" s="23" t="s">
        <v>19</v>
      </c>
      <c r="H10" s="24">
        <v>942.070000</v>
      </c>
      <c r="I10" s="24"/>
      <c r="J10" s="24">
        <f ca="1">ROUND(INDIRECT(ADDRESS(ROW()+(0), COLUMN()+(-4), 1))*INDIRECT(ADDRESS(ROW()+(0), COLUMN()+(-2), 1)), 2)</f>
        <v>673.580000</v>
      </c>
    </row>
    <row r="11" spans="1:10" ht="12.00" thickBot="1" customHeight="1">
      <c r="A11" s="17"/>
      <c r="B11" s="10" t="s">
        <v>20</v>
      </c>
      <c r="C11" s="10"/>
      <c r="D11" s="10"/>
      <c r="E11" s="10"/>
      <c r="F11" s="12">
        <v>2.000000</v>
      </c>
      <c r="G11" s="14" t="s">
        <v>21</v>
      </c>
      <c r="H11" s="16">
        <f ca="1">ROUND(SUM(INDIRECT(ADDRESS(ROW()+(-1), COLUMN()+(2), 1)),INDIRECT(ADDRESS(ROW()+(-2), COLUMN()+(2), 1)),INDIRECT(ADDRESS(ROW()+(-3), COLUMN()+(2), 1))), 2)</f>
        <v>98936.990000</v>
      </c>
      <c r="I11" s="16"/>
      <c r="J11" s="16">
        <f ca="1">ROUND(INDIRECT(ADDRESS(ROW()+(0), COLUMN()+(-4), 1))*INDIRECT(ADDRESS(ROW()+(0), COLUMN()+(-2), 1))/100, 2)</f>
        <v>1978.740000</v>
      </c>
    </row>
    <row r="12" spans="1:10" ht="12.00" thickBot="1" customHeight="1">
      <c r="A12" s="21"/>
      <c r="B12" s="21" t="s">
        <v>22</v>
      </c>
      <c r="C12" s="21"/>
      <c r="D12" s="21"/>
      <c r="E12" s="21"/>
      <c r="F12" s="22">
        <v>3.000000</v>
      </c>
      <c r="G12" s="23" t="s">
        <v>23</v>
      </c>
      <c r="H12" s="24">
        <f ca="1">ROUND(SUM(INDIRECT(ADDRESS(ROW()+(-1), COLUMN()+(2), 1)),INDIRECT(ADDRESS(ROW()+(-2), COLUMN()+(2), 1)),INDIRECT(ADDRESS(ROW()+(-3), COLUMN()+(2), 1)),INDIRECT(ADDRESS(ROW()+(-4), COLUMN()+(2), 1))), 2)</f>
        <v>100915.730000</v>
      </c>
      <c r="I12" s="24"/>
      <c r="J12" s="24">
        <f ca="1">ROUND(INDIRECT(ADDRESS(ROW()+(0), COLUMN()+(-4), 1))*INDIRECT(ADDRESS(ROW()+(0), COLUMN()+(-2), 1))/100, 2)</f>
        <v>3027.470000</v>
      </c>
    </row>
    <row r="13" spans="1:10" ht="12.00" thickBot="1" customHeight="1">
      <c r="A13" s="6" t="s">
        <v>24</v>
      </c>
      <c r="B13" s="7"/>
      <c r="C13" s="7"/>
      <c r="D13" s="7"/>
      <c r="E13" s="7"/>
      <c r="F13" s="7"/>
      <c r="G13" s="25"/>
      <c r="H13" s="6" t="s">
        <v>25</v>
      </c>
      <c r="I13" s="6"/>
      <c r="J13" s="26">
        <f ca="1">ROUND(SUM(INDIRECT(ADDRESS(ROW()+(-1), COLUMN()+(0), 1)),INDIRECT(ADDRESS(ROW()+(-2), COLUMN()+(0), 1)),INDIRECT(ADDRESS(ROW()+(-3), COLUMN()+(0), 1)),INDIRECT(ADDRESS(ROW()+(-4), COLUMN()+(0), 1)),INDIRECT(ADDRESS(ROW()+(-5), COLUMN()+(0), 1))), 2)</f>
        <v>103943.200000</v>
      </c>
    </row>
  </sheetData>
  <mergeCells count="20">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A13:F13"/>
    <mergeCell ref="H13:I13"/>
  </mergeCells>
  <pageMargins left="0.620079" right="0.472441" top="0.472441" bottom="0.472441" header="0.0" footer="0.0"/>
  <pageSetup paperSize="9" orientation="portrait"/>
  <rowBreaks count="0" manualBreakCount="0">
    </rowBreaks>
</worksheet>
</file>