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<sst xmlns="http://schemas.openxmlformats.org/spreadsheetml/2006/main" count="32" uniqueCount="32">
  <si>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</si>
  <si>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RBV010</t>
  </si>
  <si>
    <t xml:space="preserve">m²</t>
  </si>
  <si>
    <t xml:space="preserve">Remplacement des vitres de la menuiserie extérieure par un double vitrage "CONTROL GLASS ACÚSTICO Y SOLAR".</t>
  </si>
  <si>
    <r>
      <rPr>
        <sz val="7.80"/>
        <color rgb="FF000000"/>
        <rFont val="A"/>
        <family val="2"/>
      </rPr>
      <t xml:space="preserve">Réhabilitation énergétique des parois extérieures de vides de façade, via le démontage du vitrage existant dans la menuiserie extérieure, fixé sur la menuiserie, avec moyens manuels et charge manuelle du matériau démonté dans le camion ou la benne, et remplacement par </t>
    </r>
    <r>
      <rPr>
        <b/>
        <sz val="7.80"/>
        <color rgb="FF000000"/>
        <rFont val="A"/>
        <family val="2"/>
      </rPr>
      <t xml:space="preserve">double vitrage Aislaglas "CONTROL GLASS ACÚSTICO Y SOLAR", 4/6/4</t>
    </r>
    <r>
      <rPr>
        <sz val="7.80"/>
        <color rgb="FF000000"/>
        <rFont val="A"/>
        <family val="2"/>
      </rPr>
      <t xml:space="preserve">, de </t>
    </r>
    <r>
      <rPr>
        <b/>
        <sz val="7.80"/>
        <color rgb="FF000000"/>
        <rFont val="A"/>
        <family val="2"/>
      </rPr>
      <t xml:space="preserve">14</t>
    </r>
    <r>
      <rPr>
        <sz val="7.80"/>
        <color rgb="FF000000"/>
        <rFont val="A"/>
        <family val="2"/>
      </rPr>
      <t xml:space="preserve"> mm d'épaisseur totale, </t>
    </r>
    <r>
      <rPr>
        <b/>
        <sz val="7.80"/>
        <color rgb="FF000000"/>
        <rFont val="A"/>
        <family val="2"/>
      </rPr>
      <t xml:space="preserve">avec cales et scellage continu</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</si>
  <si>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</si>
  <si>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</si>
  <si>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</si>
  <si>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</si>
  <si>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</si>
  <si>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</si>
  <si>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mt21veu011aaaa</t>
  </si>
  <si>
    <t xml:space="preserve">Double vitrage Aislaglas "CONTROL GLASS ACÚSTICO Y SOLAR", ensemble formé de verre extérieur Float incolore de 4 mm, lame d'air déshydraté avec un profilé séparateur en aluminium et un double scellage périmétrique, de 6 mm, et verre intérieur Float incolore de 4 mm d'épaisseur.</t>
  </si>
  <si>
    <t xml:space="preserve">m²</t>
  </si>
  <si>
    <t xml:space="preserve">mt21sik010</t>
  </si>
  <si>
    <t xml:space="preserve">Cartouche de 310 ml de silicone synthétique incolore Elastosil WS-305-N "SIKA" (rendement approché de 12 m par cartouche).</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</si>
  <si>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</si>
  <si>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</si>
  <si>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</si>
  <si>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</si>
  <si>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</si>
  <si>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</si>
  <si>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</si>
  <si>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</si>
  <si>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</si>
  <si>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</si>
  <si>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Majoration des montants</t>
  </si>
  <si>
    <t xml:space="preserve">%</t>
  </si>
  <si>
    <t xml:space="preserve">Coûts indirects</t>
  </si>
  <si>
    <t xml:space="preserve">%</t>
  </si>
  <si>
    <t xml:space="preserve">Coût d'entretien décennal: 4.612,36F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</si>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</sst>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59" customWidth="1"/>
    <col min="2" max="2" width="7.72" customWidth="1"/>
    <col min="3" max="3" width="21.27" customWidth="1"/>
    <col min="4" max="4" width="30.31" customWidth="1"/>
    <col min="5" max="5" width="3.93" customWidth="1"/>
    <col min="6" max="6" width="8.60" customWidth="1"/>
    <col min="7" max="7" width="2.19" customWidth="1"/>
    <col min="8" max="8" width="3.64" customWidth="1"/>
    <col min="9" max="9" width="11.07" customWidth="1"/>
    <col min="10" max="10" width="4.95"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1.006000</v>
      </c>
      <c r="G8" s="14" t="s">
        <v>13</v>
      </c>
      <c r="H8" s="14"/>
      <c r="I8" s="16">
        <v>17271.560000</v>
      </c>
      <c r="J8" s="16"/>
      <c r="K8" s="16">
        <f ca="1">ROUND(INDIRECT(ADDRESS(ROW()+(0), COLUMN()+(-5), 1))*INDIRECT(ADDRESS(ROW()+(0), COLUMN()+(-2), 1)), 2)</f>
        <v>17375.190000</v>
      </c>
    </row>
    <row r="9" spans="1:11" ht="21.60" thickBot="1" customHeight="1">
      <c r="A9" s="17" t="s">
        <v>14</v>
      </c>
      <c r="B9" s="17" t="s">
        <v>15</v>
      </c>
      <c r="C9" s="17"/>
      <c r="D9" s="17"/>
      <c r="E9" s="17"/>
      <c r="F9" s="18">
        <v>0.580000</v>
      </c>
      <c r="G9" s="19" t="s">
        <v>16</v>
      </c>
      <c r="H9" s="19"/>
      <c r="I9" s="20">
        <v>2133.040000</v>
      </c>
      <c r="J9" s="20"/>
      <c r="K9" s="20">
        <f ca="1">ROUND(INDIRECT(ADDRESS(ROW()+(0), COLUMN()+(-5), 1))*INDIRECT(ADDRESS(ROW()+(0), COLUMN()+(-2), 1)), 2)</f>
        <v>1237.160000</v>
      </c>
    </row>
    <row r="10" spans="1:11" ht="12.00" thickBot="1" customHeight="1">
      <c r="A10" s="17" t="s">
        <v>17</v>
      </c>
      <c r="B10" s="17" t="s">
        <v>18</v>
      </c>
      <c r="C10" s="17"/>
      <c r="D10" s="17"/>
      <c r="E10" s="17"/>
      <c r="F10" s="18">
        <v>1.000000</v>
      </c>
      <c r="G10" s="19" t="s">
        <v>19</v>
      </c>
      <c r="H10" s="19"/>
      <c r="I10" s="20">
        <v>1088.110000</v>
      </c>
      <c r="J10" s="20"/>
      <c r="K10" s="20">
        <f ca="1">ROUND(INDIRECT(ADDRESS(ROW()+(0), COLUMN()+(-5), 1))*INDIRECT(ADDRESS(ROW()+(0), COLUMN()+(-2), 1)), 2)</f>
        <v>1088.110000</v>
      </c>
    </row>
    <row r="11" spans="1:11" ht="12.00" thickBot="1" customHeight="1">
      <c r="A11" s="17" t="s">
        <v>20</v>
      </c>
      <c r="B11" s="17" t="s">
        <v>21</v>
      </c>
      <c r="C11" s="17"/>
      <c r="D11" s="17"/>
      <c r="E11" s="17"/>
      <c r="F11" s="18">
        <v>0.593000</v>
      </c>
      <c r="G11" s="19" t="s">
        <v>22</v>
      </c>
      <c r="H11" s="19"/>
      <c r="I11" s="20">
        <v>1245.820000</v>
      </c>
      <c r="J11" s="20"/>
      <c r="K11" s="20">
        <f ca="1">ROUND(INDIRECT(ADDRESS(ROW()+(0), COLUMN()+(-5), 1))*INDIRECT(ADDRESS(ROW()+(0), COLUMN()+(-2), 1)), 2)</f>
        <v>738.770000</v>
      </c>
    </row>
    <row r="12" spans="1:11" ht="12.00" thickBot="1" customHeight="1">
      <c r="A12" s="17" t="s">
        <v>23</v>
      </c>
      <c r="B12" s="21" t="s">
        <v>24</v>
      </c>
      <c r="C12" s="21"/>
      <c r="D12" s="21"/>
      <c r="E12" s="21"/>
      <c r="F12" s="22">
        <v>0.593000</v>
      </c>
      <c r="G12" s="23" t="s">
        <v>25</v>
      </c>
      <c r="H12" s="23"/>
      <c r="I12" s="24">
        <v>786.730000</v>
      </c>
      <c r="J12" s="24"/>
      <c r="K12" s="24">
        <f ca="1">ROUND(INDIRECT(ADDRESS(ROW()+(0), COLUMN()+(-5), 1))*INDIRECT(ADDRESS(ROW()+(0), COLUMN()+(-2), 1)), 2)</f>
        <v>466.530000</v>
      </c>
    </row>
    <row r="13" spans="1:11" ht="12.00" thickBot="1" customHeight="1">
      <c r="A13" s="17"/>
      <c r="B13" s="10" t="s">
        <v>26</v>
      </c>
      <c r="C13" s="10"/>
      <c r="D13" s="10"/>
      <c r="E13" s="10"/>
      <c r="F13" s="12">
        <v>2.000000</v>
      </c>
      <c r="G13" s="14" t="s">
        <v>27</v>
      </c>
      <c r="H13" s="14"/>
      <c r="I13" s="16">
        <f ca="1">ROUND(SUM(INDIRECT(ADDRESS(ROW()+(-1), COLUMN()+(2), 1)),INDIRECT(ADDRESS(ROW()+(-2), COLUMN()+(2), 1)),INDIRECT(ADDRESS(ROW()+(-3), COLUMN()+(2), 1)),INDIRECT(ADDRESS(ROW()+(-4), COLUMN()+(2), 1)),INDIRECT(ADDRESS(ROW()+(-5), COLUMN()+(2), 1))), 2)</f>
        <v>20905.760000</v>
      </c>
      <c r="J13" s="16"/>
      <c r="K13" s="16">
        <f ca="1">ROUND(INDIRECT(ADDRESS(ROW()+(0), COLUMN()+(-5), 1))*INDIRECT(ADDRESS(ROW()+(0), COLUMN()+(-2), 1))/100, 2)</f>
        <v>418.120000</v>
      </c>
    </row>
    <row r="14" spans="1:11" ht="12.00" thickBot="1" customHeight="1">
      <c r="A14" s="21"/>
      <c r="B14" s="21" t="s">
        <v>28</v>
      </c>
      <c r="C14" s="21"/>
      <c r="D14" s="21"/>
      <c r="E14" s="21"/>
      <c r="F14" s="22">
        <v>3.000000</v>
      </c>
      <c r="G14" s="23" t="s">
        <v>29</v>
      </c>
      <c r="H14" s="23"/>
      <c r="I14" s="24">
        <f ca="1">ROUND(SUM(INDIRECT(ADDRESS(ROW()+(-1), COLUMN()+(2), 1)),INDIRECT(ADDRESS(ROW()+(-2), COLUMN()+(2), 1)),INDIRECT(ADDRESS(ROW()+(-3), COLUMN()+(2), 1)),INDIRECT(ADDRESS(ROW()+(-4), COLUMN()+(2), 1)),INDIRECT(ADDRESS(ROW()+(-5), COLUMN()+(2), 1)),INDIRECT(ADDRESS(ROW()+(-6), COLUMN()+(2), 1))), 2)</f>
        <v>21323.880000</v>
      </c>
      <c r="J14" s="24"/>
      <c r="K14" s="24">
        <f ca="1">ROUND(INDIRECT(ADDRESS(ROW()+(0), COLUMN()+(-5), 1))*INDIRECT(ADDRESS(ROW()+(0), COLUMN()+(-2), 1))/100, 2)</f>
        <v>639.720000</v>
      </c>
    </row>
    <row r="15" spans="1:11" ht="12.00" thickBot="1" customHeight="1">
      <c r="A15" s="6" t="s">
        <v>30</v>
      </c>
      <c r="B15" s="7"/>
      <c r="C15" s="7"/>
      <c r="D15" s="7"/>
      <c r="E15" s="7"/>
      <c r="F15" s="7"/>
      <c r="G15" s="25"/>
      <c r="H15" s="25"/>
      <c r="I15" s="6" t="s">
        <v>31</v>
      </c>
      <c r="J15" s="6"/>
      <c r="K15" s="26">
        <f ca="1">ROUND(SUM(INDIRECT(ADDRESS(ROW()+(-1), COLUMN()+(0), 1)),INDIRECT(ADDRESS(ROW()+(-2), COLUMN()+(0), 1)),INDIRECT(ADDRESS(ROW()+(-3), COLUMN()+(0), 1)),INDIRECT(ADDRESS(ROW()+(-4), COLUMN()+(0), 1)),INDIRECT(ADDRESS(ROW()+(-5), COLUMN()+(0), 1)),INDIRECT(ADDRESS(ROW()+(-6), COLUMN()+(0), 1)),INDIRECT(ADDRESS(ROW()+(-7), COLUMN()+(0), 1))), 2)</f>
        <v>21963.600000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